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B6EF008-AE3A-4814-8FD5-19C8FBB7211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8" i="5" l="1"/>
  <c r="AQ8" i="5"/>
  <c r="AP8" i="5"/>
  <c r="AO8" i="5"/>
  <c r="AN8" i="5"/>
  <c r="AM8" i="5"/>
  <c r="AG8" i="5"/>
  <c r="AE8" i="5"/>
  <c r="AD8" i="5"/>
  <c r="AC8" i="5"/>
  <c r="AB8" i="5"/>
  <c r="AA8" i="5"/>
  <c r="W8" i="5"/>
  <c r="U8" i="5"/>
  <c r="T8" i="5"/>
  <c r="S8" i="5"/>
  <c r="R8" i="5"/>
  <c r="Q8" i="5"/>
  <c r="K8" i="5"/>
  <c r="I8" i="5"/>
  <c r="H8" i="5"/>
  <c r="G8" i="5"/>
  <c r="F8" i="5"/>
  <c r="E8" i="5"/>
  <c r="AR8" i="5" l="1"/>
  <c r="AF8" i="5"/>
  <c r="I13" i="5"/>
  <c r="G13" i="5"/>
  <c r="E13" i="5"/>
  <c r="K12" i="5"/>
  <c r="I12" i="5"/>
  <c r="I14" i="5" s="1"/>
  <c r="H12" i="5"/>
  <c r="G12" i="5"/>
  <c r="F12" i="5"/>
  <c r="E12" i="5"/>
  <c r="E14" i="5" s="1"/>
  <c r="G14" i="5" l="1"/>
  <c r="K13" i="5"/>
  <c r="J13" i="5" s="1"/>
  <c r="F13" i="5"/>
  <c r="L13" i="5" s="1"/>
  <c r="H13" i="5"/>
  <c r="H14" i="5" s="1"/>
  <c r="M14" i="5" s="1"/>
  <c r="O14" i="5"/>
  <c r="O13" i="5"/>
  <c r="K14" i="5" l="1"/>
  <c r="J14" i="5" s="1"/>
  <c r="M13" i="5"/>
  <c r="N13" i="5"/>
  <c r="F14" i="5"/>
  <c r="L14" i="5" l="1"/>
  <c r="N14" i="5"/>
</calcChain>
</file>

<file path=xl/sharedStrings.xml><?xml version="1.0" encoding="utf-8"?>
<sst xmlns="http://schemas.openxmlformats.org/spreadsheetml/2006/main" count="76" uniqueCount="33">
  <si>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</si>
  <si>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</si>
  <si>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</si>
  <si>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</si>
  <si>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</si>
  <si>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</si>
  <si>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</si>
  <si>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</si>
  <si>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</si>
  <si>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</si>
  <si>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</si>
  <si>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</si>
  <si>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</si>
  <si>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</si>
  <si>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</si>
  <si>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</si>
  <si>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</si>
  <si>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</si>
  <si>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</si>
  <si>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</si>
  <si>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</si>
  <si>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</si>
  <si>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</si>
  <si>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</si>
  <si>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2.</t>
  </si>
  <si>
    <t>SMJ</t>
  </si>
  <si>
    <t>SMJ = Seinäjoen Maila-Jussit  (1932)</t>
  </si>
  <si>
    <t>Jaakko Tuomi</t>
  </si>
  <si>
    <t>13.6.2002   Nurmijärvi</t>
  </si>
  <si>
    <t>YKV = Ylistaron Kilpa-Veljet  (1945),  kasvattajaseura</t>
  </si>
  <si>
    <t>1.</t>
  </si>
  <si>
    <t>4.</t>
  </si>
  <si>
    <t>SMJ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</si>
</sst>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2019</v>
      </c>
      <c r="Y4" s="14" t="s">
        <v>24</v>
      </c>
      <c r="Z4" s="1" t="s">
        <v>25</v>
      </c>
      <c r="AA4" s="12">
        <v>2</v>
      </c>
      <c r="AB4" s="12">
        <v>0</v>
      </c>
      <c r="AC4" s="12">
        <v>1</v>
      </c>
      <c r="AD4" s="13">
        <v>0</v>
      </c>
      <c r="AE4" s="12">
        <v>5</v>
      </c>
      <c r="AF4" s="66">
        <v>0.5</v>
      </c>
      <c r="AG4" s="18">
        <v>10</v>
      </c>
      <c r="AH4" s="39"/>
      <c r="AI4" s="7"/>
      <c r="AJ4" s="7"/>
      <c r="AK4" s="7"/>
      <c r="AL4" s="10"/>
      <c r="AM4" s="12"/>
      <c r="AN4" s="12"/>
      <c r="AO4" s="13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2021</v>
      </c>
      <c r="Y5" s="67" t="s">
        <v>24</v>
      </c>
      <c r="Z5" s="68" t="s">
        <v>25</v>
      </c>
      <c r="AA5" s="67">
        <v>14</v>
      </c>
      <c r="AB5" s="67">
        <v>1</v>
      </c>
      <c r="AC5" s="67">
        <v>14</v>
      </c>
      <c r="AD5" s="67">
        <v>8</v>
      </c>
      <c r="AE5" s="67">
        <v>46</v>
      </c>
      <c r="AF5" s="69">
        <v>0.55420000000000003</v>
      </c>
      <c r="AG5" s="70">
        <v>83</v>
      </c>
      <c r="AH5" s="7"/>
      <c r="AI5" s="7"/>
      <c r="AJ5" s="7"/>
      <c r="AK5" s="7"/>
      <c r="AL5" s="16"/>
      <c r="AM5" s="67">
        <v>5</v>
      </c>
      <c r="AN5" s="67">
        <v>0</v>
      </c>
      <c r="AO5" s="71">
        <v>4</v>
      </c>
      <c r="AP5" s="67">
        <v>1</v>
      </c>
      <c r="AQ5" s="67">
        <v>12</v>
      </c>
      <c r="AR5" s="72">
        <v>0.52170000000000005</v>
      </c>
      <c r="AS5" s="70">
        <v>23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7">
        <v>2022</v>
      </c>
      <c r="Y6" s="67" t="s">
        <v>30</v>
      </c>
      <c r="Z6" s="68" t="s">
        <v>25</v>
      </c>
      <c r="AA6" s="67">
        <v>11</v>
      </c>
      <c r="AB6" s="67">
        <v>0</v>
      </c>
      <c r="AC6" s="67">
        <v>3</v>
      </c>
      <c r="AD6" s="67">
        <v>2</v>
      </c>
      <c r="AE6" s="67">
        <v>22</v>
      </c>
      <c r="AF6" s="69">
        <v>0.38600000000000001</v>
      </c>
      <c r="AG6" s="70">
        <v>57</v>
      </c>
      <c r="AH6" s="39"/>
      <c r="AI6" s="7"/>
      <c r="AJ6" s="7"/>
      <c r="AK6" s="7"/>
      <c r="AL6" s="10"/>
      <c r="AM6" s="12"/>
      <c r="AN6" s="12"/>
      <c r="AO6" s="13"/>
      <c r="AP6" s="12"/>
      <c r="AQ6" s="12"/>
      <c r="AR6" s="63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31</v>
      </c>
      <c r="Z7" s="1" t="s">
        <v>32</v>
      </c>
      <c r="AA7" s="12">
        <v>13</v>
      </c>
      <c r="AB7" s="12">
        <v>0</v>
      </c>
      <c r="AC7" s="12">
        <v>7</v>
      </c>
      <c r="AD7" s="12">
        <v>2</v>
      </c>
      <c r="AE7" s="12">
        <v>30</v>
      </c>
      <c r="AF7" s="66">
        <v>0.4838709677419355</v>
      </c>
      <c r="AG7" s="10">
        <v>62</v>
      </c>
      <c r="AH7" s="39"/>
      <c r="AI7" s="7"/>
      <c r="AJ7" s="7"/>
      <c r="AK7" s="7"/>
      <c r="AL7" s="10"/>
      <c r="AM7" s="12">
        <v>2</v>
      </c>
      <c r="AN7" s="12">
        <v>0</v>
      </c>
      <c r="AO7" s="12">
        <v>1</v>
      </c>
      <c r="AP7" s="12">
        <v>0</v>
      </c>
      <c r="AQ7" s="12">
        <v>4</v>
      </c>
      <c r="AR7" s="31">
        <v>0.36399999999999999</v>
      </c>
      <c r="AS7" s="18">
        <v>11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0</v>
      </c>
      <c r="F8" s="35">
        <f>SUM(F4:F7)</f>
        <v>0</v>
      </c>
      <c r="G8" s="35">
        <f>SUM(G4:G7)</f>
        <v>0</v>
      </c>
      <c r="H8" s="35">
        <f>SUM(H4:H7)</f>
        <v>0</v>
      </c>
      <c r="I8" s="35">
        <f>SUM(I4:I7)</f>
        <v>0</v>
      </c>
      <c r="J8" s="36">
        <v>0</v>
      </c>
      <c r="K8" s="20">
        <f>SUM(K4:K7)</f>
        <v>0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SUM(W4:W7)</f>
        <v>0</v>
      </c>
      <c r="X8" s="62" t="s">
        <v>13</v>
      </c>
      <c r="Y8" s="11"/>
      <c r="Z8" s="9"/>
      <c r="AA8" s="35">
        <f>SUM(AA4:AA7)</f>
        <v>40</v>
      </c>
      <c r="AB8" s="35">
        <f>SUM(AB4:AB7)</f>
        <v>1</v>
      </c>
      <c r="AC8" s="35">
        <f>SUM(AC4:AC7)</f>
        <v>25</v>
      </c>
      <c r="AD8" s="35">
        <f>SUM(AD4:AD7)</f>
        <v>12</v>
      </c>
      <c r="AE8" s="35">
        <f>SUM(AE4:AE7)</f>
        <v>103</v>
      </c>
      <c r="AF8" s="36">
        <f>PRODUCT(AE8/AG8)</f>
        <v>0.48584905660377359</v>
      </c>
      <c r="AG8" s="20">
        <f>SUM(AG4:AG7)</f>
        <v>212</v>
      </c>
      <c r="AH8" s="17"/>
      <c r="AI8" s="28"/>
      <c r="AJ8" s="40"/>
      <c r="AK8" s="41"/>
      <c r="AL8" s="10"/>
      <c r="AM8" s="35">
        <f>SUM(AM4:AM7)</f>
        <v>7</v>
      </c>
      <c r="AN8" s="35">
        <f>SUM(AN4:AN7)</f>
        <v>0</v>
      </c>
      <c r="AO8" s="35">
        <f>SUM(AO4:AO7)</f>
        <v>5</v>
      </c>
      <c r="AP8" s="35">
        <f>SUM(AP4:AP7)</f>
        <v>1</v>
      </c>
      <c r="AQ8" s="35">
        <f>SUM(AQ4:AQ7)</f>
        <v>16</v>
      </c>
      <c r="AR8" s="36">
        <f>PRODUCT(AQ8/AS8)</f>
        <v>0.47058823529411764</v>
      </c>
      <c r="AS8" s="38">
        <f>SUM(AS4:AS7)</f>
        <v>34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6"/>
      <c r="R10" s="16" t="s">
        <v>10</v>
      </c>
      <c r="S10" s="16"/>
      <c r="T10" s="16" t="s">
        <v>29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8">
        <v>0</v>
      </c>
      <c r="K11" s="16"/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 t="s">
        <v>26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0</v>
      </c>
      <c r="F12" s="45">
        <f>PRODUCT(F8+R8)</f>
        <v>0</v>
      </c>
      <c r="G12" s="45">
        <f>PRODUCT(G8+S8)</f>
        <v>0</v>
      </c>
      <c r="H12" s="45">
        <f>PRODUCT(H8+T8)</f>
        <v>0</v>
      </c>
      <c r="I12" s="45">
        <f>PRODUCT(I8+U8)</f>
        <v>0</v>
      </c>
      <c r="J12" s="58">
        <v>0</v>
      </c>
      <c r="K12" s="16">
        <f>PRODUCT(K8+W8)</f>
        <v>0</v>
      </c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47</v>
      </c>
      <c r="F13" s="45">
        <f>PRODUCT(AB8+AN8)</f>
        <v>1</v>
      </c>
      <c r="G13" s="45">
        <f>PRODUCT(AC8+AO8)</f>
        <v>30</v>
      </c>
      <c r="H13" s="45">
        <f>PRODUCT(AD8+AP8)</f>
        <v>13</v>
      </c>
      <c r="I13" s="45">
        <f>PRODUCT(AE8+AQ8)</f>
        <v>119</v>
      </c>
      <c r="J13" s="58">
        <f>PRODUCT(I13/K13)</f>
        <v>0.48373983739837401</v>
      </c>
      <c r="K13" s="10">
        <f>PRODUCT(AG8+AS8)</f>
        <v>246</v>
      </c>
      <c r="L13" s="51">
        <f>PRODUCT((F13+G13)/E13)</f>
        <v>0.65957446808510634</v>
      </c>
      <c r="M13" s="51">
        <f>PRODUCT(H13/E13)</f>
        <v>0.27659574468085107</v>
      </c>
      <c r="N13" s="51">
        <f>PRODUCT((F13+G13+H13)/E13)</f>
        <v>0.93617021276595747</v>
      </c>
      <c r="O13" s="51">
        <f>PRODUCT(I13/E13)</f>
        <v>2.5319148936170213</v>
      </c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47</v>
      </c>
      <c r="F14" s="45">
        <f t="shared" ref="F14:I14" si="0">SUM(F11:F13)</f>
        <v>1</v>
      </c>
      <c r="G14" s="45">
        <f t="shared" si="0"/>
        <v>30</v>
      </c>
      <c r="H14" s="45">
        <f t="shared" si="0"/>
        <v>13</v>
      </c>
      <c r="I14" s="45">
        <f t="shared" si="0"/>
        <v>119</v>
      </c>
      <c r="J14" s="58">
        <f>PRODUCT(I14/K14)</f>
        <v>0.48373983739837401</v>
      </c>
      <c r="K14" s="16">
        <f>SUM(K11:K13)</f>
        <v>246</v>
      </c>
      <c r="L14" s="51">
        <f>PRODUCT((F14+G14)/E14)</f>
        <v>0.65957446808510634</v>
      </c>
      <c r="M14" s="51">
        <f>PRODUCT(H14/E14)</f>
        <v>0.27659574468085107</v>
      </c>
      <c r="N14" s="51">
        <f>PRODUCT((F14+G14+H14)/E14)</f>
        <v>0.93617021276595747</v>
      </c>
      <c r="O14" s="51">
        <f>PRODUCT(I14/E14)</f>
        <v>2.5319148936170213</v>
      </c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5:AT7">
    <sortCondition ref="X5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2023-09-02T19:10:55Z</dcterms:modified>
</cp:coreProperties>
</file>